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5" windowWidth="22980" windowHeight="952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49" i="1"/>
  <c r="D49"/>
  <c r="G49"/>
  <c r="H49" s="1"/>
  <c r="G47" l="1"/>
  <c r="G41"/>
  <c r="G37"/>
  <c r="G26"/>
  <c r="G15"/>
  <c r="G16" s="1"/>
  <c r="G12"/>
  <c r="D47"/>
  <c r="D41"/>
  <c r="D37"/>
  <c r="D26"/>
  <c r="D15"/>
  <c r="D12"/>
  <c r="D43" s="1"/>
  <c r="C47"/>
  <c r="C41"/>
  <c r="C37"/>
  <c r="C43" s="1"/>
  <c r="C26"/>
  <c r="H48"/>
  <c r="C15"/>
  <c r="G43" l="1"/>
</calcChain>
</file>

<file path=xl/sharedStrings.xml><?xml version="1.0" encoding="utf-8"?>
<sst xmlns="http://schemas.openxmlformats.org/spreadsheetml/2006/main" count="71" uniqueCount="62">
  <si>
    <t>COMUNE DI SARROCH</t>
  </si>
  <si>
    <t xml:space="preserve">Prospetto limiti di spesa </t>
  </si>
  <si>
    <t xml:space="preserve"> </t>
  </si>
  <si>
    <t>dl 78/2010</t>
  </si>
  <si>
    <t>tipologia di spesa</t>
  </si>
  <si>
    <t>importo 2009</t>
  </si>
  <si>
    <t>LIMITE SPESA</t>
  </si>
  <si>
    <t>CAP RIF</t>
  </si>
  <si>
    <t>N. IMP. ASSUNTI</t>
  </si>
  <si>
    <t>IMPEGNATO</t>
  </si>
  <si>
    <t>art 1 dl 101/2014</t>
  </si>
  <si>
    <t>spese per studi e incarichi di consulenza conferiti anche a  pubblici dipendenti.  limite 2016 = - 80% del 2009</t>
  </si>
  <si>
    <t>-80% 2009. art. 6 c.8 dl 78/10</t>
  </si>
  <si>
    <t>sp. per relazioni,mostre, convegni , pubblicità</t>
  </si>
  <si>
    <t>-80% 2009. art 6 c. 8 dl 78/2010</t>
  </si>
  <si>
    <t>acq beni di rappresentanza</t>
  </si>
  <si>
    <t xml:space="preserve">acq servizi di rappresentanza  </t>
  </si>
  <si>
    <t>-100% 2009. art. 6 c. 9 dl 78/2010</t>
  </si>
  <si>
    <t>sponsorizzazioni</t>
  </si>
  <si>
    <t>-50% 2009 dl 78/2010      ( norma regionale stabilisce che tutte le somme finanziate con fondo unico non sono soggette ai limiti di spesa , vedi cap 10101004 formazione generale )</t>
  </si>
  <si>
    <t>formazione segreteria generale</t>
  </si>
  <si>
    <t>formazione aa gg ecc</t>
  </si>
  <si>
    <t>formazione  rag</t>
  </si>
  <si>
    <t>formazione  u.t</t>
  </si>
  <si>
    <t>formazione  p.l</t>
  </si>
  <si>
    <t>1000 fuori limite</t>
  </si>
  <si>
    <t>formazione  s.s</t>
  </si>
  <si>
    <t>biblioteca</t>
  </si>
  <si>
    <t>polgi</t>
  </si>
  <si>
    <t xml:space="preserve">10610265. </t>
  </si>
  <si>
    <t>ambiente urbani</t>
  </si>
  <si>
    <t>-50% 2009. dl 78/2010</t>
  </si>
  <si>
    <t>missioni organi istituzionali</t>
  </si>
  <si>
    <t>missioni seg generale</t>
  </si>
  <si>
    <t>missioni aa gg</t>
  </si>
  <si>
    <t>missioni u.t</t>
  </si>
  <si>
    <t>missioni vigili</t>
  </si>
  <si>
    <t>missioni servizi sociali</t>
  </si>
  <si>
    <t>missioni ragioneria</t>
  </si>
  <si>
    <t>missioni biblioteca</t>
  </si>
  <si>
    <t>MISSIONE POLGI</t>
  </si>
  <si>
    <t>-70% del 2011 dl 66/14</t>
  </si>
  <si>
    <t xml:space="preserve">carburante, beni consumo autovetture  citroen C3 per il 30% targa CM574BX (sono esclusi mezzi attività istituzionali e assistenziali) </t>
  </si>
  <si>
    <t>-70% del 2011 dl 66/15</t>
  </si>
  <si>
    <t xml:space="preserve">carburante, beni consumo autovetture  motociclo piaggio exagon targa AW15250 (sono esclusi mezzi attività istituzionali e assistenziali) </t>
  </si>
  <si>
    <t>spese per l'esercizio dei mezzi attività  non istituzionali e/o assistenziali : manutenzione, lavaggio, noleggio. Sono esclusi i bolli e le assicurazioni in quanto spese obbligatorie</t>
  </si>
  <si>
    <t>tot mezzi</t>
  </si>
  <si>
    <t xml:space="preserve">tot </t>
  </si>
  <si>
    <t>acquisto mezzi -70% del 2011</t>
  </si>
  <si>
    <t>milleproroghe 2017 non  ha esteso  il divieto  di cui alla legge 208/2015 pertanto cessa tale divieto,cessazione  che comunque  è incompatibile con  i limiti di cui sopra che permangono</t>
  </si>
  <si>
    <t>-80% della media 2010/2011 art 1 c. 141 e 144 dl 228/12  ( escluse scuole, servizi infanzia, servizio sociale e sanitario, ordine pubblico e sicurezza )</t>
  </si>
  <si>
    <t>acquisto mobili e arredi art 1 c 141 e 144 dL 228/2012</t>
  </si>
  <si>
    <t>permane il divieto sono  fuori limite , a)  qualora gli acquisti degli arredi  sia funzionale alla riduzione delle spese connesse alla conduzione degli immobili(maggiori risparmi certificati dall'organo di revisione); b) acquisti per servizi istituzionali di tutela dell'ordine e della sicurezza pubblica,per i servizi sociali e sanitari svolti  a garantire i livelli minimi di assistenza; c) per acquisti di mobili e arredi per usi scolastici e servizi per l'infanzia</t>
  </si>
  <si>
    <t>tot</t>
  </si>
  <si>
    <t>tot generale</t>
  </si>
  <si>
    <t>10510042 (+ cap diversi)</t>
  </si>
  <si>
    <t>10510015 ( + cap diversi)</t>
  </si>
  <si>
    <t>10110019 ( + cap diversi)</t>
  </si>
  <si>
    <t>cap diversi</t>
  </si>
  <si>
    <r>
      <rPr>
        <b/>
        <sz val="8"/>
        <color indexed="8"/>
        <rFont val="Calibri"/>
        <family val="2"/>
      </rPr>
      <t>10610038</t>
    </r>
    <r>
      <rPr>
        <sz val="8"/>
        <color indexed="8"/>
        <rFont val="Calibri"/>
        <family val="2"/>
      </rPr>
      <t xml:space="preserve">  10951034 10210028( + cap diversi)</t>
    </r>
  </si>
  <si>
    <t xml:space="preserve">10111087    10510041    ( + cap diversi )                        </t>
  </si>
  <si>
    <t>2019-2021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</si>
</sst>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14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/>
    <xf numFmtId="2" fontId="4" fillId="2" borderId="8" xfId="2" applyNumberFormat="1" applyFont="1" applyFill="1" applyBorder="1" applyAlignment="1">
      <alignment horizontal="center" vertical="center"/>
    </xf>
    <xf numFmtId="0" fontId="0" fillId="0" borderId="0" xfId="0"/>
    <xf numFmtId="4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4" fontId="4" fillId="0" borderId="3" xfId="2" applyNumberFormat="1" applyFont="1" applyBorder="1" applyAlignment="1">
      <alignment wrapText="1"/>
    </xf>
    <xf numFmtId="0" fontId="8" fillId="0" borderId="0" xfId="0" applyNumberFormat="1" applyFont="1" applyAlignment="1">
      <alignment horizontal="center" vertical="top" wrapText="1"/>
    </xf>
    <xf numFmtId="0" fontId="4" fillId="0" borderId="1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wrapText="1"/>
    </xf>
    <xf numFmtId="0" fontId="2" fillId="0" borderId="0" xfId="0" applyFont="1"/>
    <xf numFmtId="14" fontId="6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9" fillId="0" borderId="0" xfId="0" quotePrefix="1" applyFont="1" applyAlignment="1">
      <alignment horizontal="center" vertical="center" wrapText="1"/>
    </xf>
    <xf numFmtId="0" fontId="9" fillId="0" borderId="4" xfId="0" quotePrefix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1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4" fontId="6" fillId="0" borderId="0" xfId="1" applyNumberFormat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 wrapText="1"/>
    </xf>
    <xf numFmtId="0" fontId="9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44" fontId="10" fillId="0" borderId="0" xfId="0" applyNumberFormat="1" applyFont="1"/>
    <xf numFmtId="9" fontId="10" fillId="0" borderId="0" xfId="0" quotePrefix="1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4" fontId="6" fillId="2" borderId="2" xfId="2" applyNumberFormat="1" applyFont="1" applyFill="1" applyBorder="1" applyAlignment="1"/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4" fontId="4" fillId="2" borderId="4" xfId="2" applyNumberFormat="1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44" fontId="7" fillId="2" borderId="2" xfId="2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44" fontId="4" fillId="2" borderId="2" xfId="2" applyNumberFormat="1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/>
    </xf>
    <xf numFmtId="44" fontId="6" fillId="2" borderId="2" xfId="0" applyNumberFormat="1" applyFont="1" applyFill="1" applyBorder="1" applyAlignment="1">
      <alignment horizontal="center"/>
    </xf>
    <xf numFmtId="44" fontId="4" fillId="2" borderId="2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4" fontId="4" fillId="2" borderId="7" xfId="1" applyNumberFormat="1" applyFont="1" applyFill="1" applyBorder="1" applyAlignment="1">
      <alignment vertical="center"/>
    </xf>
    <xf numFmtId="44" fontId="6" fillId="2" borderId="9" xfId="1" applyNumberFormat="1" applyFont="1" applyFill="1" applyBorder="1" applyAlignment="1">
      <alignment vertical="center"/>
    </xf>
    <xf numFmtId="44" fontId="9" fillId="2" borderId="1" xfId="1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44" fontId="6" fillId="2" borderId="2" xfId="2" applyNumberFormat="1" applyFont="1" applyFill="1" applyBorder="1" applyAlignment="1">
      <alignment horizontal="center"/>
    </xf>
    <xf numFmtId="0" fontId="4" fillId="2" borderId="2" xfId="2" applyNumberFormat="1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11" fillId="0" borderId="0" xfId="0" applyFont="1" applyAlignment="1">
      <alignment horizontal="center"/>
    </xf>
    <xf numFmtId="0" fontId="4" fillId="2" borderId="0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wrapText="1"/>
    </xf>
    <xf numFmtId="0" fontId="5" fillId="2" borderId="11" xfId="0" applyNumberFormat="1" applyFont="1" applyFill="1" applyBorder="1" applyAlignment="1">
      <alignment horizontal="center" wrapText="1"/>
    </xf>
    <xf numFmtId="0" fontId="4" fillId="2" borderId="13" xfId="0" applyNumberFormat="1" applyFont="1" applyFill="1" applyBorder="1" applyAlignment="1">
      <alignment horizont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0" fillId="2" borderId="14" xfId="0" applyNumberFormat="1" applyFill="1" applyBorder="1"/>
    <xf numFmtId="0" fontId="0" fillId="2" borderId="11" xfId="0" applyNumberFormat="1" applyFill="1" applyBorder="1"/>
    <xf numFmtId="0" fontId="4" fillId="2" borderId="15" xfId="2" applyNumberFormat="1" applyFont="1" applyFill="1" applyBorder="1" applyAlignment="1">
      <alignment horizontal="center" vertical="center" wrapText="1"/>
    </xf>
    <xf numFmtId="0" fontId="4" fillId="2" borderId="11" xfId="2" applyNumberFormat="1" applyFont="1" applyFill="1" applyBorder="1" applyAlignment="1">
      <alignment horizontal="center" vertical="center" wrapText="1"/>
    </xf>
    <xf numFmtId="0" fontId="0" fillId="2" borderId="11" xfId="0" applyFill="1" applyBorder="1"/>
    <xf numFmtId="44" fontId="4" fillId="2" borderId="4" xfId="2" applyNumberFormat="1" applyFont="1" applyFill="1" applyBorder="1" applyAlignment="1">
      <alignment horizontal="center"/>
    </xf>
    <xf numFmtId="44" fontId="4" fillId="2" borderId="4" xfId="0" applyNumberFormat="1" applyFont="1" applyFill="1" applyBorder="1" applyAlignment="1">
      <alignment horizontal="center"/>
    </xf>
    <xf numFmtId="44" fontId="5" fillId="2" borderId="4" xfId="0" applyNumberFormat="1" applyFont="1" applyFill="1" applyBorder="1" applyAlignment="1">
      <alignment horizontal="center"/>
    </xf>
    <xf numFmtId="44" fontId="5" fillId="2" borderId="4" xfId="2" applyNumberFormat="1" applyFont="1" applyFill="1" applyBorder="1" applyAlignment="1">
      <alignment horizontal="center"/>
    </xf>
    <xf numFmtId="44" fontId="5" fillId="2" borderId="2" xfId="0" applyNumberFormat="1" applyFont="1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4" fillId="2" borderId="7" xfId="2" applyNumberFormat="1" applyFont="1" applyFill="1" applyBorder="1" applyAlignment="1">
      <alignment horizontal="center" vertical="center"/>
    </xf>
    <xf numFmtId="44" fontId="5" fillId="2" borderId="7" xfId="0" applyNumberFormat="1" applyFont="1" applyFill="1" applyBorder="1" applyAlignment="1">
      <alignment horizontal="center" vertical="center"/>
    </xf>
    <xf numFmtId="9" fontId="9" fillId="0" borderId="0" xfId="0" quotePrefix="1" applyNumberFormat="1" applyFont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wrapText="1"/>
    </xf>
    <xf numFmtId="44" fontId="6" fillId="2" borderId="4" xfId="2" applyNumberFormat="1" applyFont="1" applyFill="1" applyBorder="1" applyAlignment="1"/>
    <xf numFmtId="0" fontId="5" fillId="2" borderId="1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44" fontId="0" fillId="0" borderId="0" xfId="0" applyNumberFormat="1" applyAlignment="1">
      <alignment horizontal="center"/>
    </xf>
    <xf numFmtId="0" fontId="9" fillId="0" borderId="4" xfId="0" quotePrefix="1" applyFont="1" applyBorder="1" applyAlignment="1">
      <alignment vertical="top" wrapText="1"/>
    </xf>
    <xf numFmtId="44" fontId="4" fillId="0" borderId="0" xfId="2" applyNumberFormat="1" applyFont="1" applyFill="1" applyBorder="1" applyAlignment="1">
      <alignment vertical="center"/>
    </xf>
    <xf numFmtId="164" fontId="4" fillId="2" borderId="6" xfId="2" applyNumberFormat="1" applyFont="1" applyFill="1" applyBorder="1" applyAlignment="1">
      <alignment vertical="center"/>
    </xf>
    <xf numFmtId="44" fontId="6" fillId="2" borderId="2" xfId="2" applyNumberFormat="1" applyFont="1" applyFill="1" applyBorder="1" applyAlignment="1">
      <alignment vertical="center"/>
    </xf>
    <xf numFmtId="44" fontId="4" fillId="2" borderId="4" xfId="2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top"/>
    </xf>
    <xf numFmtId="2" fontId="6" fillId="2" borderId="10" xfId="2" applyNumberFormat="1" applyFont="1" applyFill="1" applyBorder="1" applyAlignment="1">
      <alignment horizontal="center"/>
    </xf>
    <xf numFmtId="44" fontId="6" fillId="2" borderId="2" xfId="0" applyNumberFormat="1" applyFont="1" applyFill="1" applyBorder="1" applyAlignment="1">
      <alignment vertical="center"/>
    </xf>
    <xf numFmtId="44" fontId="6" fillId="2" borderId="4" xfId="2" applyNumberFormat="1" applyFont="1" applyFill="1" applyBorder="1" applyAlignment="1">
      <alignment horizontal="right"/>
    </xf>
    <xf numFmtId="2" fontId="0" fillId="0" borderId="0" xfId="0" applyNumberFormat="1"/>
    <xf numFmtId="2" fontId="4" fillId="0" borderId="2" xfId="0" applyNumberFormat="1" applyFont="1" applyBorder="1" applyAlignment="1">
      <alignment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 wrapText="1"/>
    </xf>
    <xf numFmtId="2" fontId="12" fillId="2" borderId="5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/>
    </xf>
    <xf numFmtId="2" fontId="4" fillId="0" borderId="0" xfId="2" applyNumberFormat="1" applyFont="1" applyBorder="1" applyAlignment="1">
      <alignment vertical="center"/>
    </xf>
    <xf numFmtId="2" fontId="6" fillId="0" borderId="0" xfId="2" applyNumberFormat="1" applyFont="1" applyBorder="1" applyAlignment="1">
      <alignment vertical="center"/>
    </xf>
    <xf numFmtId="2" fontId="9" fillId="2" borderId="1" xfId="1" applyNumberFormat="1" applyFont="1" applyFill="1" applyBorder="1" applyAlignment="1">
      <alignment horizontal="center" vertical="center"/>
    </xf>
    <xf numFmtId="2" fontId="6" fillId="2" borderId="11" xfId="2" applyNumberFormat="1" applyFont="1" applyFill="1" applyBorder="1" applyAlignment="1">
      <alignment horizontal="center"/>
    </xf>
    <xf numFmtId="2" fontId="10" fillId="0" borderId="0" xfId="0" applyNumberFormat="1" applyFont="1"/>
    <xf numFmtId="44" fontId="4" fillId="2" borderId="1" xfId="2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44" fontId="6" fillId="2" borderId="8" xfId="2" applyNumberFormat="1" applyFont="1" applyFill="1" applyBorder="1" applyAlignment="1">
      <alignment horizontal="center" vertical="center"/>
    </xf>
    <xf numFmtId="44" fontId="6" fillId="2" borderId="6" xfId="2" applyNumberFormat="1" applyFont="1" applyFill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0" xfId="0" quotePrefix="1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9" fillId="2" borderId="18" xfId="0" applyNumberFormat="1" applyFont="1" applyFill="1" applyBorder="1"/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O55"/>
  <sheetViews>
    <sheetView tabSelected="1" topLeftCell="A10" workbookViewId="0">
      <selection activeCell="I14" sqref="I14"/>
    </sheetView>
  </sheetViews>
  <sheetFormatPr defaultRowHeight="15"/>
  <cols>
    <col min="1" max="1" width="16" customWidth="1"/>
    <col min="2" max="2" width="21.140625" customWidth="1"/>
    <col min="3" max="3" width="17.85546875" customWidth="1"/>
    <col min="4" max="4" width="14.42578125" style="107" customWidth="1"/>
    <col min="5" max="5" width="17.28515625" customWidth="1"/>
    <col min="6" max="6" width="12.140625" customWidth="1"/>
    <col min="7" max="7" width="16.28515625" customWidth="1"/>
    <col min="8" max="8" width="13.42578125" customWidth="1"/>
    <col min="9" max="9" width="14" customWidth="1"/>
    <col min="15" max="15" width="12" bestFit="1" customWidth="1"/>
  </cols>
  <sheetData>
    <row r="5" spans="1:15" ht="18.75">
      <c r="A5" s="138" t="s">
        <v>0</v>
      </c>
      <c r="B5" s="138"/>
      <c r="C5" s="3"/>
      <c r="E5" s="3"/>
      <c r="F5" s="3"/>
      <c r="G5" s="3"/>
      <c r="H5" s="3"/>
      <c r="I5" s="3"/>
      <c r="J5" s="3"/>
    </row>
    <row r="6" spans="1:15">
      <c r="A6" s="139" t="s">
        <v>1</v>
      </c>
      <c r="B6" s="139"/>
      <c r="C6" s="14" t="s">
        <v>61</v>
      </c>
      <c r="E6" s="3"/>
      <c r="F6" s="3"/>
      <c r="G6" s="60" t="s">
        <v>2</v>
      </c>
      <c r="H6" s="3"/>
      <c r="I6" s="3"/>
      <c r="J6" s="3"/>
    </row>
    <row r="7" spans="1:15" ht="19.5" thickBot="1">
      <c r="A7" s="11" t="s">
        <v>3</v>
      </c>
      <c r="B7" s="3"/>
      <c r="C7" s="3"/>
      <c r="E7" s="3"/>
      <c r="F7" s="3"/>
      <c r="G7" s="15"/>
      <c r="H7" s="8"/>
      <c r="I7" s="3"/>
      <c r="J7" s="3"/>
    </row>
    <row r="8" spans="1:15" ht="15.75" thickBot="1">
      <c r="A8" s="3"/>
      <c r="B8" s="6" t="s">
        <v>4</v>
      </c>
      <c r="C8" s="7" t="s">
        <v>5</v>
      </c>
      <c r="D8" s="108" t="s">
        <v>6</v>
      </c>
      <c r="E8" s="9" t="s">
        <v>7</v>
      </c>
      <c r="F8" s="63" t="s">
        <v>8</v>
      </c>
      <c r="G8" s="13" t="s">
        <v>9</v>
      </c>
      <c r="H8" s="4"/>
      <c r="I8" s="3"/>
      <c r="J8" s="3"/>
    </row>
    <row r="9" spans="1:15" ht="45.75" thickBot="1">
      <c r="A9" s="11" t="s">
        <v>10</v>
      </c>
      <c r="B9" s="87" t="s">
        <v>11</v>
      </c>
      <c r="C9" s="101">
        <v>19200</v>
      </c>
      <c r="D9" s="109">
        <v>3840</v>
      </c>
      <c r="E9" s="70" t="s">
        <v>59</v>
      </c>
      <c r="F9" s="37"/>
      <c r="G9" s="105"/>
      <c r="H9" s="32"/>
      <c r="I9" s="61"/>
      <c r="J9" s="3"/>
    </row>
    <row r="10" spans="1:15" ht="23.25" thickBot="1">
      <c r="A10" s="135" t="s">
        <v>12</v>
      </c>
      <c r="B10" s="140" t="s">
        <v>13</v>
      </c>
      <c r="C10" s="133">
        <v>121779.03</v>
      </c>
      <c r="D10" s="110">
        <v>8300</v>
      </c>
      <c r="E10" s="70" t="s">
        <v>55</v>
      </c>
      <c r="F10" s="36"/>
      <c r="G10" s="142"/>
      <c r="H10" s="22"/>
      <c r="I10" s="61"/>
      <c r="J10" s="3"/>
    </row>
    <row r="11" spans="1:15" ht="24" thickBot="1">
      <c r="A11" s="135"/>
      <c r="B11" s="141"/>
      <c r="C11" s="134"/>
      <c r="D11" s="111">
        <v>4000</v>
      </c>
      <c r="E11" s="68" t="s">
        <v>56</v>
      </c>
      <c r="F11" s="38"/>
      <c r="G11" s="100"/>
      <c r="H11" s="22"/>
      <c r="I11" s="3"/>
      <c r="J11" s="99"/>
      <c r="O11" s="130"/>
    </row>
    <row r="12" spans="1:15" ht="15.75" thickBot="1">
      <c r="A12" s="17"/>
      <c r="B12" s="39"/>
      <c r="C12" s="94"/>
      <c r="D12" s="112">
        <f>SUM(D10:D11)</f>
        <v>12300</v>
      </c>
      <c r="E12" s="95"/>
      <c r="F12" s="38"/>
      <c r="G12" s="106">
        <f>SUM(G10:G11)</f>
        <v>0</v>
      </c>
      <c r="H12" s="32"/>
      <c r="I12" s="3"/>
      <c r="J12" s="3"/>
    </row>
    <row r="13" spans="1:15" ht="15.75" thickBot="1">
      <c r="A13" s="135" t="s">
        <v>14</v>
      </c>
      <c r="B13" s="39" t="s">
        <v>15</v>
      </c>
      <c r="C13" s="40">
        <v>3292.64</v>
      </c>
      <c r="D13" s="113">
        <v>959</v>
      </c>
      <c r="E13" s="69">
        <v>10110003</v>
      </c>
      <c r="F13" s="41"/>
      <c r="G13" s="102"/>
      <c r="H13" s="22"/>
      <c r="I13" s="3"/>
      <c r="J13" s="3"/>
      <c r="O13" s="131"/>
    </row>
    <row r="14" spans="1:15" ht="24" thickBot="1">
      <c r="A14" s="136"/>
      <c r="B14" s="39" t="s">
        <v>16</v>
      </c>
      <c r="C14" s="40">
        <v>125</v>
      </c>
      <c r="D14" s="113">
        <v>725</v>
      </c>
      <c r="E14" s="67" t="s">
        <v>57</v>
      </c>
      <c r="F14" s="38"/>
      <c r="G14" s="76"/>
      <c r="H14" s="22"/>
      <c r="I14" s="3"/>
      <c r="J14" s="3"/>
      <c r="O14" s="131"/>
    </row>
    <row r="15" spans="1:15" ht="15.75" thickBot="1">
      <c r="A15" s="136"/>
      <c r="B15" s="42" t="s">
        <v>2</v>
      </c>
      <c r="C15" s="43">
        <f>SUM(C13+C14)</f>
        <v>3417.64</v>
      </c>
      <c r="D15" s="114">
        <f>SUM(D13:D14)</f>
        <v>1684</v>
      </c>
      <c r="E15" s="62"/>
      <c r="F15" s="83"/>
      <c r="G15" s="56">
        <f>SUM(G13:G14)</f>
        <v>0</v>
      </c>
      <c r="H15" s="32"/>
      <c r="I15" s="3"/>
      <c r="J15" s="3"/>
      <c r="O15" s="132"/>
    </row>
    <row r="16" spans="1:15" ht="24" thickBot="1">
      <c r="A16" s="17" t="s">
        <v>17</v>
      </c>
      <c r="B16" s="44" t="s">
        <v>18</v>
      </c>
      <c r="C16" s="45">
        <v>0</v>
      </c>
      <c r="D16" s="115">
        <v>0</v>
      </c>
      <c r="E16" s="67" t="s">
        <v>60</v>
      </c>
      <c r="F16" s="50"/>
      <c r="G16" s="56">
        <f>SUM(G14:G15)</f>
        <v>0</v>
      </c>
      <c r="H16" s="32"/>
      <c r="I16" s="3"/>
      <c r="J16" s="3"/>
    </row>
    <row r="17" spans="1:15" ht="15.75" thickBot="1">
      <c r="A17" s="135" t="s">
        <v>19</v>
      </c>
      <c r="B17" s="42" t="s">
        <v>20</v>
      </c>
      <c r="C17" s="40">
        <v>9540</v>
      </c>
      <c r="D17" s="116">
        <v>1750</v>
      </c>
      <c r="E17" s="67">
        <v>10210018</v>
      </c>
      <c r="F17" s="41"/>
      <c r="G17" s="77">
        <v>100</v>
      </c>
      <c r="H17" s="22"/>
      <c r="I17" s="3"/>
      <c r="J17" s="3"/>
      <c r="O17" s="132"/>
    </row>
    <row r="18" spans="1:15" ht="15.75" thickBot="1">
      <c r="A18" s="135"/>
      <c r="B18" s="42" t="s">
        <v>21</v>
      </c>
      <c r="C18" s="40"/>
      <c r="D18" s="113">
        <v>1750</v>
      </c>
      <c r="E18" s="64">
        <v>10210017</v>
      </c>
      <c r="F18" s="84"/>
      <c r="G18" s="77">
        <v>1202</v>
      </c>
      <c r="H18" s="22"/>
      <c r="I18" s="3"/>
      <c r="J18" s="3"/>
    </row>
    <row r="19" spans="1:15" ht="15.75" thickBot="1">
      <c r="A19" s="135"/>
      <c r="B19" s="42" t="s">
        <v>22</v>
      </c>
      <c r="C19" s="40">
        <v>5503.62</v>
      </c>
      <c r="D19" s="117">
        <v>3000</v>
      </c>
      <c r="E19" s="64">
        <v>10310007</v>
      </c>
      <c r="F19" s="84"/>
      <c r="G19" s="78">
        <v>662</v>
      </c>
      <c r="H19" s="22"/>
      <c r="I19" s="3"/>
      <c r="J19" s="3"/>
    </row>
    <row r="20" spans="1:15" ht="15.75" thickBot="1">
      <c r="A20" s="135"/>
      <c r="B20" s="42" t="s">
        <v>23</v>
      </c>
      <c r="C20" s="40">
        <v>1310</v>
      </c>
      <c r="D20" s="117">
        <v>727.5</v>
      </c>
      <c r="E20" s="69">
        <v>10610015</v>
      </c>
      <c r="F20" s="38"/>
      <c r="G20" s="77"/>
      <c r="H20" s="22"/>
      <c r="I20" s="3"/>
      <c r="J20" s="3"/>
    </row>
    <row r="21" spans="1:15" ht="15.75" thickBot="1">
      <c r="A21" s="135"/>
      <c r="B21" s="42" t="s">
        <v>24</v>
      </c>
      <c r="C21" s="40">
        <v>2220</v>
      </c>
      <c r="D21" s="116">
        <v>1922</v>
      </c>
      <c r="E21" s="65">
        <v>10310046</v>
      </c>
      <c r="F21" s="83"/>
      <c r="G21" s="77">
        <v>174</v>
      </c>
      <c r="H21" s="22"/>
      <c r="I21" s="5" t="s">
        <v>25</v>
      </c>
      <c r="J21" s="1"/>
    </row>
    <row r="22" spans="1:15" ht="15.75" thickBot="1">
      <c r="A22" s="135"/>
      <c r="B22" s="42" t="s">
        <v>26</v>
      </c>
      <c r="C22" s="40">
        <v>2650</v>
      </c>
      <c r="D22" s="118">
        <v>1532</v>
      </c>
      <c r="E22" s="70">
        <v>12501031</v>
      </c>
      <c r="F22" s="38"/>
      <c r="G22" s="77"/>
      <c r="H22" s="22"/>
      <c r="I22" s="5" t="s">
        <v>25</v>
      </c>
      <c r="J22" s="1"/>
    </row>
    <row r="23" spans="1:15" ht="15.75" thickBot="1">
      <c r="A23" s="135"/>
      <c r="B23" s="42" t="s">
        <v>27</v>
      </c>
      <c r="C23" s="40"/>
      <c r="D23" s="119">
        <v>100</v>
      </c>
      <c r="E23" s="70">
        <v>10510036</v>
      </c>
      <c r="F23" s="83"/>
      <c r="G23" s="77"/>
      <c r="H23" s="22"/>
      <c r="I23" s="3"/>
      <c r="J23" s="1"/>
    </row>
    <row r="24" spans="1:15" ht="15.75" thickBot="1">
      <c r="A24" s="135"/>
      <c r="B24" s="42" t="s">
        <v>28</v>
      </c>
      <c r="C24" s="40"/>
      <c r="D24" s="120">
        <v>209</v>
      </c>
      <c r="E24" s="67" t="s">
        <v>29</v>
      </c>
      <c r="F24" s="83"/>
      <c r="G24" s="77"/>
      <c r="H24" s="22"/>
      <c r="I24" s="3"/>
      <c r="J24" s="1"/>
    </row>
    <row r="25" spans="1:15" ht="15.75" thickBot="1">
      <c r="A25" s="135"/>
      <c r="B25" s="42" t="s">
        <v>30</v>
      </c>
      <c r="C25" s="40"/>
      <c r="D25" s="120">
        <v>727.5</v>
      </c>
      <c r="E25" s="93">
        <v>10902102</v>
      </c>
      <c r="F25" s="83"/>
      <c r="G25" s="77"/>
      <c r="H25" s="22"/>
      <c r="I25" s="3"/>
      <c r="J25" s="1"/>
    </row>
    <row r="26" spans="1:15" ht="15.75" thickBot="1">
      <c r="A26" s="98"/>
      <c r="B26" s="46"/>
      <c r="C26" s="34">
        <f>SUM(C17:C25)</f>
        <v>21223.62</v>
      </c>
      <c r="D26" s="121">
        <f>SUM(D17:D25)</f>
        <v>11718</v>
      </c>
      <c r="E26" s="71"/>
      <c r="F26" s="38"/>
      <c r="G26" s="48">
        <f>SUM(G17:G25)</f>
        <v>2138</v>
      </c>
      <c r="H26" s="32"/>
      <c r="I26" s="3"/>
      <c r="J26" s="1"/>
    </row>
    <row r="27" spans="1:15" ht="15.75" thickBot="1">
      <c r="A27" s="135" t="s">
        <v>31</v>
      </c>
      <c r="B27" s="42" t="s">
        <v>32</v>
      </c>
      <c r="C27" s="40">
        <v>6609.61</v>
      </c>
      <c r="D27" s="116">
        <v>3705</v>
      </c>
      <c r="E27" s="35">
        <v>10110007</v>
      </c>
      <c r="F27" s="103"/>
      <c r="G27" s="76"/>
      <c r="H27" s="22"/>
      <c r="I27" s="3"/>
      <c r="J27" s="1"/>
    </row>
    <row r="28" spans="1:15" ht="15.75" thickBot="1">
      <c r="A28" s="136"/>
      <c r="B28" s="42" t="s">
        <v>33</v>
      </c>
      <c r="C28" s="40">
        <v>3559.52</v>
      </c>
      <c r="D28" s="113">
        <v>465</v>
      </c>
      <c r="E28" s="86">
        <v>10210019</v>
      </c>
      <c r="F28" s="83"/>
      <c r="G28" s="79">
        <v>42.9</v>
      </c>
      <c r="H28" s="22"/>
      <c r="I28" s="3"/>
      <c r="J28" s="1"/>
    </row>
    <row r="29" spans="1:15" ht="15.75" thickBot="1">
      <c r="A29" s="136"/>
      <c r="B29" s="42" t="s">
        <v>34</v>
      </c>
      <c r="C29" s="40"/>
      <c r="D29" s="120">
        <v>464</v>
      </c>
      <c r="E29" s="62">
        <v>10210015</v>
      </c>
      <c r="F29" s="83"/>
      <c r="G29" s="79"/>
      <c r="H29" s="22"/>
      <c r="I29" s="3"/>
      <c r="J29" s="1"/>
    </row>
    <row r="30" spans="1:15" ht="15.75" thickBot="1">
      <c r="A30" s="136"/>
      <c r="B30" s="42" t="s">
        <v>35</v>
      </c>
      <c r="C30" s="40">
        <v>938.79</v>
      </c>
      <c r="D30" s="120">
        <v>92</v>
      </c>
      <c r="E30" s="35">
        <v>10610014</v>
      </c>
      <c r="F30" s="38"/>
      <c r="G30" s="79"/>
      <c r="H30" s="22"/>
      <c r="I30" s="3"/>
      <c r="J30" s="1"/>
    </row>
    <row r="31" spans="1:15" ht="15.75" thickBot="1">
      <c r="A31" s="136"/>
      <c r="B31" s="42" t="s">
        <v>36</v>
      </c>
      <c r="C31" s="40">
        <v>1028</v>
      </c>
      <c r="D31" s="116">
        <v>214</v>
      </c>
      <c r="E31" s="86">
        <v>10310045</v>
      </c>
      <c r="F31" s="83"/>
      <c r="G31" s="79"/>
      <c r="H31" s="22"/>
      <c r="I31" s="3"/>
      <c r="J31" s="1"/>
    </row>
    <row r="32" spans="1:15" ht="15.75" thickBot="1">
      <c r="A32" s="136"/>
      <c r="B32" s="42" t="s">
        <v>37</v>
      </c>
      <c r="C32" s="40">
        <v>1242.9000000000001</v>
      </c>
      <c r="D32" s="120">
        <v>341</v>
      </c>
      <c r="E32" s="35">
        <v>12501029</v>
      </c>
      <c r="F32" s="38"/>
      <c r="G32" s="79"/>
      <c r="H32" s="22"/>
      <c r="I32" s="3"/>
      <c r="J32" s="1"/>
    </row>
    <row r="33" spans="1:10" ht="15.75" thickBot="1">
      <c r="A33" s="136"/>
      <c r="B33" s="42" t="s">
        <v>38</v>
      </c>
      <c r="C33" s="40">
        <v>318.33999999999997</v>
      </c>
      <c r="D33" s="116">
        <v>159</v>
      </c>
      <c r="E33" s="86">
        <v>10310009</v>
      </c>
      <c r="F33" s="83"/>
      <c r="G33" s="76">
        <v>5</v>
      </c>
      <c r="H33" s="22"/>
      <c r="I33" s="3"/>
      <c r="J33" s="1"/>
    </row>
    <row r="34" spans="1:10">
      <c r="A34" s="33"/>
      <c r="B34" s="42" t="s">
        <v>39</v>
      </c>
      <c r="C34" s="40"/>
      <c r="D34" s="120">
        <v>500</v>
      </c>
      <c r="E34" s="62">
        <v>10510034</v>
      </c>
      <c r="F34" s="83"/>
      <c r="G34" s="76"/>
      <c r="H34" s="22"/>
      <c r="I34" s="3"/>
      <c r="J34" s="1"/>
    </row>
    <row r="35" spans="1:10">
      <c r="A35" s="33"/>
      <c r="B35" s="42" t="s">
        <v>40</v>
      </c>
      <c r="C35" s="40"/>
      <c r="D35" s="120">
        <v>50</v>
      </c>
      <c r="E35" s="62">
        <v>10610267</v>
      </c>
      <c r="F35" s="83" t="s">
        <v>2</v>
      </c>
      <c r="G35" s="76"/>
      <c r="H35" s="22"/>
      <c r="I35" s="3"/>
      <c r="J35" s="1"/>
    </row>
    <row r="36" spans="1:10" ht="15.75" thickBot="1">
      <c r="A36" s="33"/>
      <c r="B36" s="42" t="s">
        <v>30</v>
      </c>
      <c r="C36" s="40"/>
      <c r="D36" s="120">
        <v>828</v>
      </c>
      <c r="E36" s="62">
        <v>10902101</v>
      </c>
      <c r="F36" s="83"/>
      <c r="G36" s="76"/>
      <c r="H36" s="22"/>
      <c r="I36" s="3"/>
      <c r="J36" s="1"/>
    </row>
    <row r="37" spans="1:10" ht="15.75" thickBot="1">
      <c r="A37" s="3"/>
      <c r="B37" s="46" t="s">
        <v>2</v>
      </c>
      <c r="C37" s="43">
        <f>SUM(C27:C36)</f>
        <v>13697.159999999998</v>
      </c>
      <c r="D37" s="121">
        <f>SUM(D27:D36)</f>
        <v>6818</v>
      </c>
      <c r="E37" s="72"/>
      <c r="F37" s="38"/>
      <c r="G37" s="48">
        <f>SUM(G27:G36)</f>
        <v>47.9</v>
      </c>
      <c r="H37" s="32"/>
      <c r="I37" s="3"/>
      <c r="J37" s="1"/>
    </row>
    <row r="38" spans="1:10" ht="57" thickBot="1">
      <c r="A38" s="92" t="s">
        <v>41</v>
      </c>
      <c r="B38" s="37" t="s">
        <v>42</v>
      </c>
      <c r="C38" s="49">
        <v>368.38</v>
      </c>
      <c r="D38" s="122">
        <v>813.83</v>
      </c>
      <c r="E38" s="73">
        <v>10051001</v>
      </c>
      <c r="F38" s="50"/>
      <c r="G38" s="80">
        <v>500</v>
      </c>
      <c r="H38" s="22"/>
      <c r="I38" s="3"/>
      <c r="J38" s="1"/>
    </row>
    <row r="39" spans="1:10" ht="68.25" thickBot="1">
      <c r="A39" s="92" t="s">
        <v>43</v>
      </c>
      <c r="B39" s="37" t="s">
        <v>44</v>
      </c>
      <c r="C39" s="90"/>
      <c r="D39" s="122">
        <v>1500</v>
      </c>
      <c r="E39" s="73">
        <v>10051001</v>
      </c>
      <c r="F39" s="85"/>
      <c r="G39" s="91"/>
      <c r="H39" s="22"/>
      <c r="I39" s="3"/>
      <c r="J39" s="1"/>
    </row>
    <row r="40" spans="1:10" ht="79.5" thickBot="1">
      <c r="A40" s="137" t="s">
        <v>41</v>
      </c>
      <c r="B40" s="87" t="s">
        <v>45</v>
      </c>
      <c r="C40" s="51">
        <v>658</v>
      </c>
      <c r="D40" s="2">
        <v>1500</v>
      </c>
      <c r="E40" s="74">
        <v>10051017</v>
      </c>
      <c r="F40" s="85"/>
      <c r="G40" s="81"/>
      <c r="H40" s="22"/>
      <c r="I40" s="3"/>
      <c r="J40" s="1"/>
    </row>
    <row r="41" spans="1:10" ht="15.75" thickBot="1">
      <c r="A41" s="137"/>
      <c r="B41" s="89" t="s">
        <v>46</v>
      </c>
      <c r="C41" s="52">
        <f>SUM(C38:C40)</f>
        <v>1026.3800000000001</v>
      </c>
      <c r="D41" s="104">
        <f>SUM(D38:D40)</f>
        <v>3813.83</v>
      </c>
      <c r="E41" s="75"/>
      <c r="F41" s="50"/>
      <c r="G41" s="82">
        <f>SUM(G38:G40)</f>
        <v>500</v>
      </c>
      <c r="H41" s="32"/>
      <c r="I41" s="3"/>
      <c r="J41" s="1"/>
    </row>
    <row r="42" spans="1:10">
      <c r="A42" s="92"/>
      <c r="B42" s="19"/>
      <c r="C42" s="20"/>
      <c r="D42" s="123"/>
      <c r="E42" s="21"/>
      <c r="F42" s="10"/>
      <c r="G42" s="22"/>
      <c r="H42" s="32"/>
      <c r="I42" s="3"/>
      <c r="J42" s="1"/>
    </row>
    <row r="43" spans="1:10">
      <c r="A43" s="30"/>
      <c r="B43" s="23" t="s">
        <v>47</v>
      </c>
      <c r="C43" s="24">
        <f>SUM(C9+C10+C15+C16+C26+C37+C41)</f>
        <v>180343.83000000002</v>
      </c>
      <c r="D43" s="124">
        <f>SUM(D9+D12+D15+D16+D26+D37+D41)</f>
        <v>40173.83</v>
      </c>
      <c r="E43" s="25"/>
      <c r="F43" s="31"/>
      <c r="G43" s="32">
        <f>SUM(G9+G12+G15+G16+G26+G37+G41)</f>
        <v>2685.9</v>
      </c>
      <c r="H43" s="32"/>
      <c r="I43" s="14"/>
      <c r="J43" s="1"/>
    </row>
    <row r="44" spans="1:10" ht="15.75" thickBot="1">
      <c r="A44" s="92"/>
      <c r="B44" s="19"/>
      <c r="C44" s="20"/>
      <c r="D44" s="123"/>
      <c r="E44" s="21"/>
      <c r="F44" s="10"/>
      <c r="G44" s="22"/>
      <c r="H44" s="32"/>
      <c r="I44" s="3"/>
      <c r="J44" s="1"/>
    </row>
    <row r="45" spans="1:10" ht="124.9" customHeight="1" thickBot="1">
      <c r="A45" s="17" t="s">
        <v>41</v>
      </c>
      <c r="B45" s="88" t="s">
        <v>48</v>
      </c>
      <c r="C45" s="128">
        <v>24220.799999999999</v>
      </c>
      <c r="D45" s="129">
        <v>7266.24</v>
      </c>
      <c r="E45" s="66">
        <v>10162001</v>
      </c>
      <c r="F45" s="96" t="s">
        <v>49</v>
      </c>
      <c r="G45" s="47">
        <v>0</v>
      </c>
      <c r="H45" s="22"/>
      <c r="I45" s="3"/>
      <c r="J45" s="1"/>
    </row>
    <row r="46" spans="1:10" ht="314.45" customHeight="1" thickBot="1">
      <c r="A46" s="18" t="s">
        <v>50</v>
      </c>
      <c r="B46" s="58" t="s">
        <v>51</v>
      </c>
      <c r="C46" s="53">
        <v>98589.69</v>
      </c>
      <c r="D46" s="125">
        <v>19717.938000000002</v>
      </c>
      <c r="E46" s="54" t="s">
        <v>58</v>
      </c>
      <c r="F46" s="88" t="s">
        <v>52</v>
      </c>
      <c r="G46" s="55"/>
      <c r="H46" s="22"/>
      <c r="I46" s="5"/>
      <c r="J46" s="1"/>
    </row>
    <row r="47" spans="1:10" ht="15.75" thickBot="1">
      <c r="A47" s="16"/>
      <c r="B47" s="59" t="s">
        <v>53</v>
      </c>
      <c r="C47" s="56">
        <f>SUM(C45:C46)</f>
        <v>122810.49</v>
      </c>
      <c r="D47" s="126">
        <f>SUM(D45:D46)</f>
        <v>26984.178</v>
      </c>
      <c r="E47" s="57"/>
      <c r="F47" s="38"/>
      <c r="G47" s="47">
        <f>SUM(G45:G46)</f>
        <v>0</v>
      </c>
      <c r="H47" s="32"/>
      <c r="I47" s="5"/>
      <c r="J47" s="1"/>
    </row>
    <row r="48" spans="1:10">
      <c r="A48" s="1"/>
      <c r="B48" s="1"/>
      <c r="C48" s="1"/>
      <c r="E48" s="1"/>
      <c r="F48" s="1"/>
      <c r="G48" s="1"/>
      <c r="H48" s="32">
        <f t="shared" ref="H48:H49" si="0">SUM(D48-G48)</f>
        <v>0</v>
      </c>
      <c r="I48" s="1"/>
      <c r="J48" s="1"/>
    </row>
    <row r="49" spans="1:10">
      <c r="A49" s="12"/>
      <c r="B49" s="28" t="s">
        <v>54</v>
      </c>
      <c r="C49" s="29">
        <f>SUM(C43+C47)</f>
        <v>303154.32</v>
      </c>
      <c r="D49" s="127">
        <f>SUM(D43+D47)</f>
        <v>67158.008000000002</v>
      </c>
      <c r="E49" s="26"/>
      <c r="F49" s="27"/>
      <c r="G49" s="29">
        <f>SUM(G43+G47)</f>
        <v>2685.9</v>
      </c>
      <c r="H49" s="32">
        <f t="shared" si="0"/>
        <v>64472.108</v>
      </c>
      <c r="I49" s="27"/>
      <c r="J49" s="1"/>
    </row>
    <row r="50" spans="1:10">
      <c r="A50" s="3"/>
      <c r="B50" s="3"/>
      <c r="C50" s="29"/>
      <c r="E50" s="3"/>
      <c r="F50" s="3"/>
      <c r="G50" s="3"/>
      <c r="H50" s="3"/>
      <c r="I50" s="3"/>
      <c r="J50" s="1"/>
    </row>
    <row r="51" spans="1:10">
      <c r="A51" s="3"/>
      <c r="B51" s="3" t="s">
        <v>2</v>
      </c>
      <c r="C51" s="3"/>
      <c r="E51" s="3"/>
      <c r="F51" s="3"/>
      <c r="G51" s="3"/>
      <c r="H51" s="97" t="s">
        <v>2</v>
      </c>
      <c r="I51" s="3"/>
      <c r="J51" s="1"/>
    </row>
    <row r="52" spans="1:10">
      <c r="A52" s="1"/>
      <c r="B52" s="1"/>
      <c r="C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E55" s="1"/>
      <c r="F55" s="1"/>
      <c r="G55" s="1"/>
      <c r="H55" s="1"/>
      <c r="I55" s="1"/>
      <c r="J55" s="1"/>
    </row>
  </sheetData>
  <mergeCells count="9">
    <mergeCell ref="C10:C11"/>
    <mergeCell ref="A13:A15"/>
    <mergeCell ref="A27:A33"/>
    <mergeCell ref="A40:A41"/>
    <mergeCell ref="A5:B5"/>
    <mergeCell ref="A6:B6"/>
    <mergeCell ref="A17:A25"/>
    <mergeCell ref="A10:A11"/>
    <mergeCell ref="B10:B1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pinna</dc:creator>
  <cp:lastModifiedBy>manuela.serra</cp:lastModifiedBy>
  <cp:lastPrinted>2019-04-15T07:02:35Z</cp:lastPrinted>
  <dcterms:created xsi:type="dcterms:W3CDTF">2018-01-11T09:50:42Z</dcterms:created>
  <dcterms:modified xsi:type="dcterms:W3CDTF">2019-05-30T17:27:40Z</dcterms:modified>
</cp:coreProperties>
</file>